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59CA8138-4C13-4F87-B081-964FAB552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Hoja1!$A$1:$J$58</definedName>
  </definedNames>
  <calcPr calcId="191029"/>
  <extLst>
    <ext uri="GoogleSheetsCustomDataVersion2">
      <go:sheetsCustomData xmlns:go="http://customooxmlschemas.google.com/" r:id="rId6" roundtripDataChecksum="Q80ONgjGRnroGhMVMun9ej+uyi+t85cCiYxqDZv0Yuc="/>
    </ext>
  </extLst>
</workbook>
</file>

<file path=xl/calcChain.xml><?xml version="1.0" encoding="utf-8"?>
<calcChain xmlns="http://schemas.openxmlformats.org/spreadsheetml/2006/main">
  <c r="H29" i="1" l="1"/>
  <c r="H31" i="1"/>
  <c r="H30" i="1"/>
  <c r="G31" i="1"/>
  <c r="G30" i="1"/>
  <c r="G29" i="1"/>
  <c r="F30" i="1"/>
  <c r="F29" i="1"/>
  <c r="F31" i="1"/>
  <c r="E31" i="1"/>
  <c r="E30" i="1"/>
  <c r="E29" i="1"/>
  <c r="I25" i="1"/>
  <c r="J31" i="1" l="1"/>
  <c r="J30" i="1"/>
  <c r="J29" i="1"/>
  <c r="I31" i="1"/>
  <c r="I30" i="1"/>
  <c r="I29" i="1"/>
</calcChain>
</file>

<file path=xl/sharedStrings.xml><?xml version="1.0" encoding="utf-8"?>
<sst xmlns="http://schemas.openxmlformats.org/spreadsheetml/2006/main" count="100" uniqueCount="92">
  <si>
    <t>Código</t>
  </si>
  <si>
    <t>Documento Relacionado</t>
  </si>
  <si>
    <t>Fecha Versión</t>
  </si>
  <si>
    <t>Versión</t>
  </si>
  <si>
    <t>DEC-FOR013</t>
  </si>
  <si>
    <t>I - Información Institucional</t>
  </si>
  <si>
    <t>I.I - Completar los datos requeridos sobre la institución</t>
  </si>
  <si>
    <t>Capítulo</t>
  </si>
  <si>
    <t>5161-INSTITUTO DE PROTECCIÓN DE LOS DERECHOS DEL CONSUMIDOR</t>
  </si>
  <si>
    <t>Subcapítulo</t>
  </si>
  <si>
    <t>01-INSTITUTO NACIONAL DE PROTECCIÓN DE LOS DERECHOS DEL CONSUMIDOR</t>
  </si>
  <si>
    <t>Unidad Ejecutora</t>
  </si>
  <si>
    <t>0001-INSTITUTO NACIONAL DE PROTECCIÓN DE LOS DERECHOS DEL CONSUMIDOR</t>
  </si>
  <si>
    <t>Misión</t>
  </si>
  <si>
    <t>Proteger a los consumidores y usuarios de bienes y servicios, mediante la aplicación de las normas jurídicas establecidas.</t>
  </si>
  <si>
    <t>Visión</t>
  </si>
  <si>
    <t>Ser reconocida, a nivel nacional e internacional, por su efectiva labor en la protección de los consumidores y usuarios de bienes y servicios, promoviendo el consumo sustentable e inteligente.</t>
  </si>
  <si>
    <t>II. Contribución a la Estrategia Nacional de Desarrollo</t>
  </si>
  <si>
    <t>Eje estratégico:</t>
  </si>
  <si>
    <t>DESARROLLO PRODUCTIVO</t>
  </si>
  <si>
    <t>Objetivo general:</t>
  </si>
  <si>
    <t>Objetivo(s) específico(s):</t>
  </si>
  <si>
    <t>3.3.1</t>
  </si>
  <si>
    <t>III. Información del Programa</t>
  </si>
  <si>
    <t>Nombre:</t>
  </si>
  <si>
    <t>11 - Defensa y protección a los derechos del consumidor</t>
  </si>
  <si>
    <t>Descripción:</t>
  </si>
  <si>
    <t>El programa consiste en establecer un régimen de defensa de los derechos de los consumidores y usuarios que garanticen la equidad y la seguridad jurídica en las actividades que involucren los proveedores y  consumidores de bienes y servicios a nivel nacional e internacional.</t>
  </si>
  <si>
    <r>
      <rPr>
        <b/>
        <sz val="11"/>
        <color rgb="FF000000"/>
        <rFont val="Calibri"/>
        <family val="2"/>
      </rPr>
      <t>Beneficiarios:</t>
    </r>
    <r>
      <rPr>
        <sz val="12"/>
        <color rgb="FF000000"/>
        <rFont val="Century Gothic"/>
        <family val="2"/>
      </rPr>
      <t xml:space="preserve"> </t>
    </r>
  </si>
  <si>
    <t>Consumidores y usuarios de bienes y servicios.</t>
  </si>
  <si>
    <t>Resultado Asociado:</t>
  </si>
  <si>
    <t>Aumentar la defensa y protección de los consumidores mayores de 18 años, medido como el nivel porcentual de percepción en la protección de los derechos del consumidor, de 62% en el año 2017 a 75% en el año 2023.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</si>
  <si>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</si>
  <si>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</si>
  <si>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</si>
  <si>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</si>
  <si>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</si>
  <si>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</si>
  <si>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               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</si>
  <si>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</si>
  <si>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</si>
  <si>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</si>
  <si>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</si>
  <si>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</si>
  <si>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</si>
  <si>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</si>
  <si>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</si>
  <si>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</si>
  <si>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</si>
  <si>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</si>
  <si>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6693-Establecimientos nacionales inspeccionados bajo las normativas nacionales</t>
  </si>
  <si>
    <t>Cantidad de
establecimientos
inspeccionados</t>
  </si>
  <si>
    <t>6694-Consumidores reciben asistencia por reclamaciones de consumo</t>
  </si>
  <si>
    <t>6695-Ciudadanos y proveedores reciben acciones formativas en protección de derechos al consumidor y buenas prácticas comerciales</t>
  </si>
  <si>
    <t>Cantidad de
participantes</t>
  </si>
  <si>
    <t>V.I - Información de Logros y Desviaciones por Producto</t>
  </si>
  <si>
    <t xml:space="preserve">Producto: </t>
  </si>
  <si>
    <t>6693-Establecimientos nacionales inspeccionados bajo las normativas nacionales.</t>
  </si>
  <si>
    <t xml:space="preserve">Descripción del producto: </t>
  </si>
  <si>
    <t>Realización de inspecciones a establecimientos nacionales, para garantizar el derecho de disponer de bienes y servicios de calidad a los consumidores.</t>
  </si>
  <si>
    <t>Logros alcanzados:</t>
  </si>
  <si>
    <t>Causas y justificación del desvío:</t>
  </si>
  <si>
    <t>6694-Consumidores reciben asistencia por reclamaciones de consumo.</t>
  </si>
  <si>
    <t>6695-Ciudadanos y proveedores reciben acciones formativas en protección de derechos al consumidor y buenas prácticas comerciales.</t>
  </si>
  <si>
    <t>Capacitaciones de acciones formativas en protección de los derechos al consumidor y buenas prácticas comerciales para consumidores y proveedores.</t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</si>
  <si>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</si>
  <si>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</si>
  <si>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Analizar y aprobar la planificación anual institucional en torno a las estrategias de las nuevas autoridades.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</si>
  <si>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</si>
  <si>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Realizado por:</t>
  </si>
  <si>
    <t>Validado por:</t>
  </si>
  <si>
    <t xml:space="preserve">Aprobado por: </t>
  </si>
  <si>
    <t>Katy Tavarez</t>
  </si>
  <si>
    <t>Eddy Alcántara</t>
  </si>
  <si>
    <t xml:space="preserve">Encargada Financiero </t>
  </si>
  <si>
    <t>Director Ejecutivo</t>
  </si>
  <si>
    <t>Cantidad de
reclamaciones
de protección al
consumidor
trabajadas</t>
  </si>
  <si>
    <t xml:space="preserve"> Presupuesto Anual 2024</t>
  </si>
  <si>
    <t>Repleción de reclamaciones del consumidor ante algún bien o servicio que presenten inconformidad, con el fin de realizar conciliaciones entre ambas partes.</t>
  </si>
  <si>
    <t>Desarrollar un entorno regulador que asegure un funcionamiento ordenado de los mercados y un clima de inversión y negocios pro-competitivo en un marco de responsabilidad social</t>
  </si>
  <si>
    <t>Competitividad e innovación en un ambiente favorable a la cooperación y la responsabilidad social</t>
  </si>
  <si>
    <t>Informe de Evaluación Semestral de las Metas Físicas-Financieras</t>
  </si>
  <si>
    <t>Accionado de forma preventiva, la institución realiza acciones formativas dirigidas a proveedores y consumidores en torno a sus deberes y derechos relativos a la protección de los derechos del consumidor. Al Cuarto trimestre 2024 la meta fue de 2,050 y se ejecutaron , 3,952.00 representando un cumplimiento de 192.79% de la meta programada. Con relación a la meta financiera, los resultados muestran un cumplimiento del 94.29 %, al ejecutar RD$ 9,550,123.16 de los RD$10,128,659.74  programados.</t>
  </si>
  <si>
    <t>Anthony Chávez</t>
  </si>
  <si>
    <t>Director Planificación y Desarrollo</t>
  </si>
  <si>
    <t>Programación Semestral (Julio -Diciembre)</t>
  </si>
  <si>
    <t>Ejecución Semestral  (Julio -Diciembre)</t>
  </si>
  <si>
    <t>Para asegurar la respuesta oportuna a los reclamos de los consumidores, se programó un porcentaje de casos trabajados de un 6,000 anual. Para el Cuarto semestre 2024, la meta fue de un 1,500 y se ejecutó 1,700 , representando un cumplimiento de 113% de la meta programada. Con relación a la meta financiera, los resultados demuestran un cumplimiento de 97.11 % al ejecutar RD$5,039,941.00  de RD$ 5,189,957.34 programados.</t>
  </si>
  <si>
    <t>Para asegurar la cobertura de la inspección a nivel nacional, se programaron establecimientos anual 11,138.75. De estas, al  segundo semestre 2024 la meta fue de 5,102.3 y se ejecutaron 5,353 representando un cumplimiento de 105% de la meta programada. Con relación a la meta financiera, los resultados muestran un cumplimiento del 107.98%, al ejecutar RD$20,283,940.93 de los RD$ 18,784,857.25  programados.</t>
  </si>
  <si>
    <t>Se cumplió satisfactoriamente la meta establecida física y financieramente.</t>
  </si>
  <si>
    <t>En cuanto a la meta física presentamos un  presentamos un aumento de 34% en las reclamaciones debido a un proveedor llamado vacaciones RD que se propuso a ofertar tours para distintos países, servicios de reservas en hoteles, con ofertas de un módico precio, luego de un tiempo el proveedor incumplió lo ofrecido, y cerro sus operaciones comerciales, en estos momentos se encuentra ilocalizable. La meta financiera fue cumplida satisfactoriamente.</t>
  </si>
  <si>
    <t xml:space="preserve">La meta fisica fue ampliamente superada debido al aumento de las actividades educativas y formativas dirigidas a ciudadanos y proveedores. Esto fue posible gracias a la apertura de nuevos nichos estratégicos, donde se impartieron capacitaciones que promovieron el conocimiento de derechos y prácticas comerciales responsables, consolidando el compromiso de la institución con la educación y protección al consumidor. La meta financiera fue cumplida satisfactoriamente.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</si>
</sst>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#,##0;\-#,##0"/>
    <numFmt numFmtId="165" formatCode="[$-10409]#,##0.00;\-#,##0.00"/>
    <numFmt numFmtId="166" formatCode="[$-10409]#,##0.0;\-#,##0.0"/>
    <numFmt numFmtId="167" formatCode="[$-10409]0.00%"/>
  </numFmts>
  <fonts count="24" x14ac:knownFonts="1">
    <font>
      <sz val="11"/>
      <color theme="1"/>
      <name val="Calibri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2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CE6F1"/>
        <bgColor rgb="FFDCE6F1"/>
      </patternFill>
    </fill>
    <fill>
      <patternFill patternType="solid">
        <fgColor rgb="FF7F7F7F"/>
        <bgColor rgb="FF7F7F7F"/>
      </patternFill>
    </fill>
    <fill>
      <patternFill patternType="solid">
        <fgColor rgb="FF002060"/>
        <bgColor rgb="FF002060"/>
      </patternFill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9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top" wrapText="1"/>
    </xf>
    <xf numFmtId="0" fontId="5" fillId="0" borderId="17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11" fillId="0" borderId="23" xfId="0" applyFont="1" applyBorder="1"/>
    <xf numFmtId="0" fontId="12" fillId="0" borderId="0" xfId="0" applyFont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6" fillId="0" borderId="0" xfId="0" applyFont="1"/>
    <xf numFmtId="0" fontId="11" fillId="0" borderId="0" xfId="0" applyFont="1"/>
    <xf numFmtId="167" fontId="16" fillId="0" borderId="44" xfId="0" applyNumberFormat="1" applyFont="1" applyBorder="1" applyAlignment="1">
      <alignment horizontal="center" vertical="center" wrapText="1" readingOrder="1"/>
    </xf>
    <xf numFmtId="0" fontId="6" fillId="0" borderId="44" xfId="0" applyFont="1" applyBorder="1"/>
    <xf numFmtId="0" fontId="0" fillId="0" borderId="44" xfId="0" applyBorder="1"/>
    <xf numFmtId="0" fontId="14" fillId="7" borderId="44" xfId="0" applyFont="1" applyFill="1" applyBorder="1" applyAlignment="1">
      <alignment horizontal="center" vertical="center" wrapText="1" readingOrder="1"/>
    </xf>
    <xf numFmtId="0" fontId="15" fillId="0" borderId="44" xfId="0" applyFont="1" applyBorder="1" applyAlignment="1">
      <alignment wrapText="1"/>
    </xf>
    <xf numFmtId="0" fontId="16" fillId="0" borderId="44" xfId="0" applyFont="1" applyBorder="1" applyAlignment="1">
      <alignment vertical="center" wrapText="1"/>
    </xf>
    <xf numFmtId="164" fontId="16" fillId="0" borderId="44" xfId="0" applyNumberFormat="1" applyFont="1" applyBorder="1" applyAlignment="1">
      <alignment horizontal="center" vertical="center" wrapText="1" readingOrder="1"/>
    </xf>
    <xf numFmtId="165" fontId="16" fillId="0" borderId="44" xfId="0" applyNumberFormat="1" applyFont="1" applyBorder="1" applyAlignment="1">
      <alignment horizontal="center" vertical="center" wrapText="1" readingOrder="1"/>
    </xf>
    <xf numFmtId="166" fontId="16" fillId="0" borderId="44" xfId="0" applyNumberFormat="1" applyFont="1" applyBorder="1" applyAlignment="1">
      <alignment horizontal="center" vertical="center" wrapText="1" readingOrder="1"/>
    </xf>
    <xf numFmtId="164" fontId="16" fillId="0" borderId="44" xfId="0" applyNumberFormat="1" applyFont="1" applyBorder="1" applyAlignment="1">
      <alignment horizontal="center" vertical="center" wrapText="1"/>
    </xf>
    <xf numFmtId="9" fontId="16" fillId="0" borderId="44" xfId="0" applyNumberFormat="1" applyFont="1" applyBorder="1" applyAlignment="1">
      <alignment horizontal="center" vertical="center" wrapText="1" readingOrder="1"/>
    </xf>
    <xf numFmtId="0" fontId="15" fillId="0" borderId="44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64" fontId="16" fillId="8" borderId="44" xfId="0" applyNumberFormat="1" applyFont="1" applyFill="1" applyBorder="1" applyAlignment="1">
      <alignment horizontal="center" vertical="center" wrapText="1"/>
    </xf>
    <xf numFmtId="9" fontId="16" fillId="8" borderId="44" xfId="0" applyNumberFormat="1" applyFont="1" applyFill="1" applyBorder="1" applyAlignment="1">
      <alignment horizontal="center" vertical="center" wrapText="1" readingOrder="1"/>
    </xf>
    <xf numFmtId="164" fontId="21" fillId="0" borderId="44" xfId="1" applyNumberFormat="1" applyFont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22" xfId="0" applyFont="1" applyBorder="1"/>
    <xf numFmtId="0" fontId="8" fillId="6" borderId="2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3" fillId="0" borderId="42" xfId="0" applyFont="1" applyBorder="1"/>
    <xf numFmtId="0" fontId="3" fillId="0" borderId="43" xfId="0" applyFont="1" applyBorder="1"/>
    <xf numFmtId="0" fontId="13" fillId="0" borderId="0" xfId="0" applyFont="1" applyAlignment="1">
      <alignment horizontal="left" vertical="center" wrapText="1"/>
    </xf>
    <xf numFmtId="0" fontId="0" fillId="0" borderId="0" xfId="0"/>
    <xf numFmtId="0" fontId="12" fillId="0" borderId="8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0" fillId="8" borderId="0" xfId="0" applyFill="1"/>
    <xf numFmtId="0" fontId="3" fillId="8" borderId="27" xfId="0" applyFont="1" applyFill="1" applyBorder="1"/>
    <xf numFmtId="0" fontId="12" fillId="9" borderId="42" xfId="0" applyFont="1" applyFill="1" applyBorder="1" applyAlignment="1">
      <alignment horizontal="left" vertical="center" wrapText="1"/>
    </xf>
    <xf numFmtId="0" fontId="12" fillId="9" borderId="4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27" xfId="0" applyFont="1" applyBorder="1"/>
    <xf numFmtId="0" fontId="12" fillId="0" borderId="4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6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6" fillId="4" borderId="21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left" vertical="center"/>
    </xf>
    <xf numFmtId="49" fontId="10" fillId="0" borderId="24" xfId="0" quotePrefix="1" applyNumberFormat="1" applyFont="1" applyBorder="1" applyAlignment="1">
      <alignment horizontal="left" vertical="center" wrapText="1"/>
    </xf>
    <xf numFmtId="0" fontId="3" fillId="0" borderId="25" xfId="0" applyFont="1" applyBorder="1"/>
    <xf numFmtId="0" fontId="3" fillId="0" borderId="26" xfId="0" applyFont="1" applyBorder="1"/>
    <xf numFmtId="0" fontId="13" fillId="0" borderId="24" xfId="0" applyFont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 readingOrder="1"/>
    </xf>
    <xf numFmtId="0" fontId="3" fillId="0" borderId="29" xfId="0" applyFont="1" applyBorder="1"/>
    <xf numFmtId="0" fontId="11" fillId="7" borderId="33" xfId="0" applyFont="1" applyFill="1" applyBorder="1" applyAlignment="1">
      <alignment horizontal="center" vertical="center" wrapText="1" readingOrder="1"/>
    </xf>
    <xf numFmtId="0" fontId="3" fillId="0" borderId="31" xfId="0" applyFont="1" applyBorder="1"/>
    <xf numFmtId="0" fontId="11" fillId="7" borderId="30" xfId="0" applyFont="1" applyFill="1" applyBorder="1" applyAlignment="1">
      <alignment horizontal="center" vertical="center" wrapText="1" readingOrder="1"/>
    </xf>
    <xf numFmtId="0" fontId="3" fillId="0" borderId="34" xfId="0" applyFont="1" applyBorder="1"/>
    <xf numFmtId="0" fontId="9" fillId="7" borderId="44" xfId="0" applyFont="1" applyFill="1" applyBorder="1" applyAlignment="1">
      <alignment horizontal="center" vertical="center" wrapText="1" readingOrder="1"/>
    </xf>
    <xf numFmtId="0" fontId="3" fillId="0" borderId="44" xfId="0" applyFont="1" applyBorder="1"/>
    <xf numFmtId="0" fontId="3" fillId="0" borderId="32" xfId="0" applyFont="1" applyBorder="1"/>
    <xf numFmtId="4" fontId="21" fillId="0" borderId="35" xfId="0" applyNumberFormat="1" applyFont="1" applyBorder="1" applyAlignment="1">
      <alignment horizontal="center"/>
    </xf>
    <xf numFmtId="4" fontId="21" fillId="0" borderId="36" xfId="0" applyNumberFormat="1" applyFont="1" applyBorder="1" applyAlignment="1">
      <alignment horizontal="center"/>
    </xf>
    <xf numFmtId="4" fontId="21" fillId="0" borderId="37" xfId="0" applyNumberFormat="1" applyFont="1" applyBorder="1" applyAlignment="1">
      <alignment horizontal="center"/>
    </xf>
    <xf numFmtId="10" fontId="6" fillId="0" borderId="30" xfId="0" applyNumberFormat="1" applyFont="1" applyBorder="1" applyAlignment="1">
      <alignment horizontal="center" vertical="center" wrapText="1" readingOrder="1"/>
    </xf>
    <xf numFmtId="0" fontId="23" fillId="7" borderId="44" xfId="0" applyFont="1" applyFill="1" applyBorder="1" applyAlignment="1">
      <alignment horizontal="center" vertical="center" wrapText="1" readingOrder="1"/>
    </xf>
    <xf numFmtId="0" fontId="12" fillId="8" borderId="42" xfId="0" applyFont="1" applyFill="1" applyBorder="1" applyAlignment="1">
      <alignment horizontal="left" vertical="center" wrapText="1"/>
    </xf>
    <xf numFmtId="0" fontId="12" fillId="8" borderId="43" xfId="0" applyFont="1" applyFill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3" fillId="0" borderId="39" xfId="0" applyFont="1" applyBorder="1"/>
    <xf numFmtId="0" fontId="3" fillId="0" borderId="40" xfId="0" applyFont="1" applyBorder="1"/>
    <xf numFmtId="0" fontId="12" fillId="9" borderId="0" xfId="0" applyFont="1" applyFill="1" applyAlignment="1">
      <alignment horizontal="left" vertical="center" wrapText="1"/>
    </xf>
    <xf numFmtId="0" fontId="0" fillId="9" borderId="0" xfId="0" applyFill="1"/>
    <xf numFmtId="0" fontId="3" fillId="9" borderId="27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1314450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0"/>
  <sheetViews>
    <sheetView showGridLines="0" tabSelected="1" zoomScale="90" zoomScaleNormal="90" workbookViewId="0">
      <selection activeCell="B44" sqref="B44:J44"/>
    </sheetView>
  </sheetViews>
  <sheetFormatPr baseColWidth="10" defaultColWidth="14.42578125" defaultRowHeight="15" customHeight="1" x14ac:dyDescent="0.25"/>
  <cols>
    <col min="1" max="1" width="23" customWidth="1"/>
    <col min="2" max="2" width="14.42578125" customWidth="1"/>
    <col min="3" max="9" width="12.7109375" customWidth="1"/>
    <col min="10" max="10" width="30.42578125" customWidth="1"/>
    <col min="11" max="26" width="11.42578125" customWidth="1"/>
  </cols>
  <sheetData>
    <row r="1" spans="1:10" ht="21" x14ac:dyDescent="0.25">
      <c r="A1" s="1"/>
      <c r="B1" s="53" t="s">
        <v>81</v>
      </c>
      <c r="C1" s="54"/>
      <c r="D1" s="54"/>
      <c r="E1" s="54"/>
      <c r="F1" s="54"/>
      <c r="G1" s="54"/>
      <c r="H1" s="54"/>
      <c r="I1" s="54"/>
      <c r="J1" s="55"/>
    </row>
    <row r="2" spans="1:10" ht="21" x14ac:dyDescent="0.25">
      <c r="A2" s="2"/>
      <c r="B2" s="56" t="s">
        <v>0</v>
      </c>
      <c r="C2" s="57"/>
      <c r="D2" s="56" t="s">
        <v>1</v>
      </c>
      <c r="E2" s="35"/>
      <c r="F2" s="35"/>
      <c r="G2" s="35"/>
      <c r="H2" s="58"/>
      <c r="I2" s="3" t="s">
        <v>2</v>
      </c>
      <c r="J2" s="4" t="s">
        <v>3</v>
      </c>
    </row>
    <row r="3" spans="1:10" ht="21" x14ac:dyDescent="0.25">
      <c r="A3" s="5"/>
      <c r="B3" s="59" t="s">
        <v>4</v>
      </c>
      <c r="C3" s="60"/>
      <c r="D3" s="59"/>
      <c r="E3" s="60"/>
      <c r="F3" s="60"/>
      <c r="G3" s="60"/>
      <c r="H3" s="61"/>
      <c r="I3" s="30">
        <v>45306</v>
      </c>
      <c r="J3" s="6">
        <v>1</v>
      </c>
    </row>
    <row r="4" spans="1:10" x14ac:dyDescent="0.25">
      <c r="A4" s="62"/>
      <c r="B4" s="63"/>
      <c r="C4" s="63"/>
      <c r="D4" s="63"/>
      <c r="E4" s="63"/>
      <c r="F4" s="63"/>
      <c r="G4" s="63"/>
      <c r="H4" s="63"/>
      <c r="I4" s="63"/>
      <c r="J4" s="64"/>
    </row>
    <row r="5" spans="1:10" ht="3" customHeight="1" x14ac:dyDescent="0.25">
      <c r="A5" s="65"/>
      <c r="B5" s="35"/>
      <c r="C5" s="35"/>
      <c r="D5" s="35"/>
      <c r="E5" s="35"/>
      <c r="F5" s="35"/>
      <c r="G5" s="35"/>
      <c r="H5" s="35"/>
      <c r="I5" s="35"/>
      <c r="J5" s="36"/>
    </row>
    <row r="6" spans="1:10" ht="15.75" x14ac:dyDescent="0.25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6"/>
    </row>
    <row r="7" spans="1:10" ht="15.75" x14ac:dyDescent="0.25">
      <c r="A7" s="66" t="s">
        <v>6</v>
      </c>
      <c r="B7" s="35"/>
      <c r="C7" s="35"/>
      <c r="D7" s="35"/>
      <c r="E7" s="35"/>
      <c r="F7" s="35"/>
      <c r="G7" s="35"/>
      <c r="H7" s="35"/>
      <c r="I7" s="35"/>
      <c r="J7" s="36"/>
    </row>
    <row r="8" spans="1:10" x14ac:dyDescent="0.25">
      <c r="A8" s="7" t="s">
        <v>7</v>
      </c>
      <c r="B8" s="67" t="s">
        <v>8</v>
      </c>
      <c r="C8" s="68"/>
      <c r="D8" s="68"/>
      <c r="E8" s="68"/>
      <c r="F8" s="68"/>
      <c r="G8" s="68"/>
      <c r="H8" s="68"/>
      <c r="I8" s="68"/>
      <c r="J8" s="69"/>
    </row>
    <row r="9" spans="1:10" ht="15" customHeight="1" x14ac:dyDescent="0.25">
      <c r="A9" s="8" t="s">
        <v>9</v>
      </c>
      <c r="B9" s="67" t="s">
        <v>10</v>
      </c>
      <c r="C9" s="68"/>
      <c r="D9" s="68"/>
      <c r="E9" s="68"/>
      <c r="F9" s="68"/>
      <c r="G9" s="68"/>
      <c r="H9" s="68"/>
      <c r="I9" s="68"/>
      <c r="J9" s="69"/>
    </row>
    <row r="10" spans="1:10" x14ac:dyDescent="0.25">
      <c r="A10" s="8" t="s">
        <v>11</v>
      </c>
      <c r="B10" s="67" t="s">
        <v>12</v>
      </c>
      <c r="C10" s="68"/>
      <c r="D10" s="68"/>
      <c r="E10" s="68"/>
      <c r="F10" s="68"/>
      <c r="G10" s="68"/>
      <c r="H10" s="68"/>
      <c r="I10" s="68"/>
      <c r="J10" s="69"/>
    </row>
    <row r="11" spans="1:10" ht="22.5" customHeight="1" x14ac:dyDescent="0.25">
      <c r="A11" s="7" t="s">
        <v>13</v>
      </c>
      <c r="B11" s="50" t="s">
        <v>14</v>
      </c>
      <c r="C11" s="42"/>
      <c r="D11" s="42"/>
      <c r="E11" s="42"/>
      <c r="F11" s="42"/>
      <c r="G11" s="42"/>
      <c r="H11" s="42"/>
      <c r="I11" s="42"/>
      <c r="J11" s="51"/>
    </row>
    <row r="12" spans="1:10" ht="29.25" customHeight="1" x14ac:dyDescent="0.25">
      <c r="A12" s="7" t="s">
        <v>15</v>
      </c>
      <c r="B12" s="50" t="s">
        <v>16</v>
      </c>
      <c r="C12" s="42"/>
      <c r="D12" s="42"/>
      <c r="E12" s="42"/>
      <c r="F12" s="42"/>
      <c r="G12" s="42"/>
      <c r="H12" s="42"/>
      <c r="I12" s="42"/>
      <c r="J12" s="51"/>
    </row>
    <row r="13" spans="1:10" ht="15.75" x14ac:dyDescent="0.25">
      <c r="A13" s="34" t="s">
        <v>17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0" ht="27.75" customHeight="1" x14ac:dyDescent="0.25">
      <c r="A14" s="7" t="s">
        <v>18</v>
      </c>
      <c r="B14" s="10">
        <v>3</v>
      </c>
      <c r="C14" s="70" t="s">
        <v>19</v>
      </c>
      <c r="D14" s="68"/>
      <c r="E14" s="68"/>
      <c r="F14" s="68"/>
      <c r="G14" s="68"/>
      <c r="H14" s="68"/>
      <c r="I14" s="68"/>
      <c r="J14" s="69"/>
    </row>
    <row r="15" spans="1:10" ht="26.25" customHeight="1" x14ac:dyDescent="0.25">
      <c r="A15" s="7" t="s">
        <v>20</v>
      </c>
      <c r="B15" s="11">
        <v>3.3</v>
      </c>
      <c r="C15" s="70" t="s">
        <v>80</v>
      </c>
      <c r="D15" s="68"/>
      <c r="E15" s="68"/>
      <c r="F15" s="68"/>
      <c r="G15" s="68"/>
      <c r="H15" s="68"/>
      <c r="I15" s="68"/>
      <c r="J15" s="69"/>
    </row>
    <row r="16" spans="1:10" ht="30.75" customHeight="1" x14ac:dyDescent="0.25">
      <c r="A16" s="7" t="s">
        <v>21</v>
      </c>
      <c r="B16" s="10" t="s">
        <v>22</v>
      </c>
      <c r="C16" s="70" t="s">
        <v>79</v>
      </c>
      <c r="D16" s="68"/>
      <c r="E16" s="68"/>
      <c r="F16" s="68"/>
      <c r="G16" s="68"/>
      <c r="H16" s="68"/>
      <c r="I16" s="68"/>
      <c r="J16" s="69"/>
    </row>
    <row r="17" spans="1:10" ht="15.75" x14ac:dyDescent="0.25">
      <c r="A17" s="34" t="s">
        <v>23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0" ht="29.25" customHeight="1" x14ac:dyDescent="0.25">
      <c r="A18" s="7" t="s">
        <v>24</v>
      </c>
      <c r="B18" s="50" t="s">
        <v>25</v>
      </c>
      <c r="C18" s="42"/>
      <c r="D18" s="42"/>
      <c r="E18" s="42"/>
      <c r="F18" s="42"/>
      <c r="G18" s="42"/>
      <c r="H18" s="42"/>
      <c r="I18" s="42"/>
      <c r="J18" s="51"/>
    </row>
    <row r="19" spans="1:10" ht="47.25" customHeight="1" x14ac:dyDescent="0.25">
      <c r="A19" s="12" t="s">
        <v>26</v>
      </c>
      <c r="B19" s="50" t="s">
        <v>27</v>
      </c>
      <c r="C19" s="42"/>
      <c r="D19" s="42"/>
      <c r="E19" s="42"/>
      <c r="F19" s="42"/>
      <c r="G19" s="42"/>
      <c r="H19" s="42"/>
      <c r="I19" s="42"/>
      <c r="J19" s="51"/>
    </row>
    <row r="20" spans="1:10" ht="34.5" customHeight="1" x14ac:dyDescent="0.25">
      <c r="A20" s="12" t="s">
        <v>28</v>
      </c>
      <c r="B20" s="50" t="s">
        <v>29</v>
      </c>
      <c r="C20" s="42"/>
      <c r="D20" s="42"/>
      <c r="E20" s="42"/>
      <c r="F20" s="42"/>
      <c r="G20" s="42"/>
      <c r="H20" s="42"/>
      <c r="I20" s="42"/>
      <c r="J20" s="51"/>
    </row>
    <row r="21" spans="1:10" ht="35.25" customHeight="1" x14ac:dyDescent="0.25">
      <c r="A21" s="12" t="s">
        <v>30</v>
      </c>
      <c r="B21" s="50" t="s">
        <v>31</v>
      </c>
      <c r="C21" s="42"/>
      <c r="D21" s="42"/>
      <c r="E21" s="42"/>
      <c r="F21" s="42"/>
      <c r="G21" s="42"/>
      <c r="H21" s="42"/>
      <c r="I21" s="42"/>
      <c r="J21" s="51"/>
    </row>
    <row r="22" spans="1:10" ht="15.75" customHeight="1" x14ac:dyDescent="0.25">
      <c r="A22" s="34" t="s">
        <v>32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0" ht="15.75" customHeight="1" x14ac:dyDescent="0.25">
      <c r="A23" s="66" t="s">
        <v>33</v>
      </c>
      <c r="B23" s="35"/>
      <c r="C23" s="35"/>
      <c r="D23" s="35"/>
      <c r="E23" s="35"/>
      <c r="F23" s="35"/>
      <c r="G23" s="35"/>
      <c r="H23" s="35"/>
      <c r="I23" s="35"/>
      <c r="J23" s="36"/>
    </row>
    <row r="24" spans="1:10" ht="15" customHeight="1" x14ac:dyDescent="0.25">
      <c r="A24" s="71" t="s">
        <v>34</v>
      </c>
      <c r="B24" s="72"/>
      <c r="C24" s="75" t="s">
        <v>35</v>
      </c>
      <c r="D24" s="74"/>
      <c r="E24" s="79"/>
      <c r="F24" s="73" t="s">
        <v>36</v>
      </c>
      <c r="G24" s="74"/>
      <c r="H24" s="72"/>
      <c r="I24" s="75" t="s">
        <v>37</v>
      </c>
      <c r="J24" s="76"/>
    </row>
    <row r="25" spans="1:10" ht="15.75" customHeight="1" x14ac:dyDescent="0.25">
      <c r="A25" s="81">
        <v>362955651</v>
      </c>
      <c r="B25" s="82"/>
      <c r="C25" s="80">
        <v>384011730.31</v>
      </c>
      <c r="D25" s="81"/>
      <c r="E25" s="82"/>
      <c r="F25" s="80">
        <v>347385002.94</v>
      </c>
      <c r="G25" s="81"/>
      <c r="H25" s="82"/>
      <c r="I25" s="83">
        <f>F25/C25</f>
        <v>0.90462081108711845</v>
      </c>
      <c r="J25" s="76"/>
    </row>
    <row r="26" spans="1:10" ht="15.75" customHeight="1" x14ac:dyDescent="0.25">
      <c r="A26" s="66" t="s">
        <v>38</v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0" ht="48.75" customHeight="1" x14ac:dyDescent="0.25">
      <c r="A27" s="18"/>
      <c r="B27" s="19"/>
      <c r="C27" s="84" t="s">
        <v>77</v>
      </c>
      <c r="D27" s="78"/>
      <c r="E27" s="77" t="s">
        <v>85</v>
      </c>
      <c r="F27" s="78"/>
      <c r="G27" s="77" t="s">
        <v>86</v>
      </c>
      <c r="H27" s="78"/>
      <c r="I27" s="77" t="s">
        <v>39</v>
      </c>
      <c r="J27" s="78"/>
    </row>
    <row r="28" spans="1:10" ht="40.5" customHeight="1" x14ac:dyDescent="0.25">
      <c r="A28" s="20" t="s">
        <v>40</v>
      </c>
      <c r="B28" s="20" t="s">
        <v>41</v>
      </c>
      <c r="C28" s="20" t="s">
        <v>42</v>
      </c>
      <c r="D28" s="20" t="s">
        <v>43</v>
      </c>
      <c r="E28" s="20" t="s">
        <v>44</v>
      </c>
      <c r="F28" s="20" t="s">
        <v>45</v>
      </c>
      <c r="G28" s="20" t="s">
        <v>46</v>
      </c>
      <c r="H28" s="20" t="s">
        <v>47</v>
      </c>
      <c r="I28" s="20" t="s">
        <v>48</v>
      </c>
      <c r="J28" s="20" t="s">
        <v>49</v>
      </c>
    </row>
    <row r="29" spans="1:10" ht="72.75" customHeight="1" x14ac:dyDescent="0.25">
      <c r="A29" s="21" t="s">
        <v>50</v>
      </c>
      <c r="B29" s="22" t="s">
        <v>51</v>
      </c>
      <c r="C29" s="23">
        <v>11138.75</v>
      </c>
      <c r="D29" s="24">
        <v>35545812.310000002</v>
      </c>
      <c r="E29" s="25">
        <f>3018.3+2084</f>
        <v>5102.3</v>
      </c>
      <c r="F29" s="24">
        <f>6544477.53+12240379.72</f>
        <v>18784857.25</v>
      </c>
      <c r="G29" s="31">
        <f>2509+2844</f>
        <v>5353</v>
      </c>
      <c r="H29" s="24">
        <f>12370735.55+7913205.38</f>
        <v>20283940.93</v>
      </c>
      <c r="I29" s="32">
        <f>Hoja1!$G29/Hoja1!$E29</f>
        <v>1.0491347039570389</v>
      </c>
      <c r="J29" s="17">
        <f t="shared" ref="J29:J31" si="0">IF(H29&gt;0,H29/F29,0)</f>
        <v>1.0798027719907215</v>
      </c>
    </row>
    <row r="30" spans="1:10" ht="81" customHeight="1" x14ac:dyDescent="0.25">
      <c r="A30" s="28" t="s">
        <v>52</v>
      </c>
      <c r="B30" s="29" t="s">
        <v>76</v>
      </c>
      <c r="C30" s="23">
        <v>6000</v>
      </c>
      <c r="D30" s="24">
        <v>13279388.59</v>
      </c>
      <c r="E30" s="23">
        <f>1500+1500</f>
        <v>3000</v>
      </c>
      <c r="F30" s="24">
        <f>2388143.75+5189957.34</f>
        <v>7578101.0899999999</v>
      </c>
      <c r="G30" s="26">
        <f>2326+1700</f>
        <v>4026</v>
      </c>
      <c r="H30" s="24">
        <f>3263937.33+5039941</f>
        <v>8303878.3300000001</v>
      </c>
      <c r="I30" s="27">
        <f>Hoja1!$G30/Hoja1!$E30</f>
        <v>1.3420000000000001</v>
      </c>
      <c r="J30" s="17">
        <f t="shared" si="0"/>
        <v>1.0957729688982019</v>
      </c>
    </row>
    <row r="31" spans="1:10" ht="89.25" customHeight="1" x14ac:dyDescent="0.25">
      <c r="A31" s="21" t="s">
        <v>53</v>
      </c>
      <c r="B31" s="22" t="s">
        <v>54</v>
      </c>
      <c r="C31" s="23">
        <v>16160</v>
      </c>
      <c r="D31" s="24">
        <v>27678917.43</v>
      </c>
      <c r="E31" s="23">
        <f>2050+4110</f>
        <v>6160</v>
      </c>
      <c r="F31" s="24">
        <f>5141919.23+10128659.74</f>
        <v>15270578.970000001</v>
      </c>
      <c r="G31" s="33">
        <f>3952+4042</f>
        <v>7994</v>
      </c>
      <c r="H31" s="24">
        <f>6219745.98+9550123.16</f>
        <v>15769869.140000001</v>
      </c>
      <c r="I31" s="27">
        <f>Hoja1!$G31/Hoja1!$E31</f>
        <v>1.2977272727272726</v>
      </c>
      <c r="J31" s="17">
        <f t="shared" si="0"/>
        <v>1.0326962174113297</v>
      </c>
    </row>
    <row r="32" spans="1:10" ht="15.75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6"/>
    </row>
    <row r="33" spans="1:19" ht="15.75" customHeight="1" x14ac:dyDescent="0.25">
      <c r="A33" s="66" t="s">
        <v>55</v>
      </c>
      <c r="B33" s="35"/>
      <c r="C33" s="35"/>
      <c r="D33" s="35"/>
      <c r="E33" s="35"/>
      <c r="F33" s="35"/>
      <c r="G33" s="35"/>
      <c r="H33" s="35"/>
      <c r="I33" s="35"/>
      <c r="J33" s="36"/>
    </row>
    <row r="34" spans="1:19" ht="15.75" customHeight="1" x14ac:dyDescent="0.25">
      <c r="A34" s="13" t="s">
        <v>56</v>
      </c>
      <c r="B34" s="87" t="s">
        <v>57</v>
      </c>
      <c r="C34" s="89"/>
      <c r="D34" s="89"/>
      <c r="E34" s="89"/>
      <c r="F34" s="89"/>
      <c r="G34" s="89"/>
      <c r="H34" s="89"/>
      <c r="I34" s="89"/>
      <c r="J34" s="90"/>
    </row>
    <row r="35" spans="1:19" ht="34.5" customHeight="1" x14ac:dyDescent="0.25">
      <c r="A35" s="12" t="s">
        <v>58</v>
      </c>
      <c r="B35" s="50" t="s">
        <v>59</v>
      </c>
      <c r="C35" s="42"/>
      <c r="D35" s="42"/>
      <c r="E35" s="42"/>
      <c r="F35" s="42"/>
      <c r="G35" s="42"/>
      <c r="H35" s="42"/>
      <c r="I35" s="42"/>
      <c r="J35" s="51"/>
    </row>
    <row r="36" spans="1:19" ht="70.5" customHeight="1" x14ac:dyDescent="0.25">
      <c r="A36" s="12" t="s">
        <v>60</v>
      </c>
      <c r="B36" s="91" t="s">
        <v>88</v>
      </c>
      <c r="C36" s="92"/>
      <c r="D36" s="92"/>
      <c r="E36" s="92"/>
      <c r="F36" s="92"/>
      <c r="G36" s="92"/>
      <c r="H36" s="92"/>
      <c r="I36" s="92"/>
      <c r="J36" s="93"/>
    </row>
    <row r="37" spans="1:19" ht="87.75" customHeight="1" x14ac:dyDescent="0.25">
      <c r="A37" s="14" t="s">
        <v>61</v>
      </c>
      <c r="B37" s="85" t="s">
        <v>89</v>
      </c>
      <c r="C37" s="85"/>
      <c r="D37" s="85"/>
      <c r="E37" s="85"/>
      <c r="F37" s="85"/>
      <c r="G37" s="85"/>
      <c r="H37" s="85"/>
      <c r="I37" s="85"/>
      <c r="J37" s="86"/>
    </row>
    <row r="38" spans="1:19" ht="19.5" customHeight="1" x14ac:dyDescent="0.25">
      <c r="A38" s="13" t="s">
        <v>56</v>
      </c>
      <c r="B38" s="87" t="s">
        <v>62</v>
      </c>
      <c r="C38" s="87"/>
      <c r="D38" s="87"/>
      <c r="E38" s="87"/>
      <c r="F38" s="87"/>
      <c r="G38" s="87"/>
      <c r="H38" s="87"/>
      <c r="I38" s="87"/>
      <c r="J38" s="88"/>
    </row>
    <row r="39" spans="1:19" ht="27.75" customHeight="1" x14ac:dyDescent="0.25">
      <c r="A39" s="12" t="s">
        <v>58</v>
      </c>
      <c r="B39" s="43" t="s">
        <v>78</v>
      </c>
      <c r="C39" s="43"/>
      <c r="D39" s="43"/>
      <c r="E39" s="43"/>
      <c r="F39" s="43"/>
      <c r="G39" s="43"/>
      <c r="H39" s="43"/>
      <c r="I39" s="43"/>
      <c r="J39" s="44"/>
    </row>
    <row r="40" spans="1:19" ht="53.25" customHeight="1" x14ac:dyDescent="0.25">
      <c r="A40" s="12" t="s">
        <v>60</v>
      </c>
      <c r="B40" s="45" t="s">
        <v>87</v>
      </c>
      <c r="C40" s="46"/>
      <c r="D40" s="46"/>
      <c r="E40" s="46"/>
      <c r="F40" s="46"/>
      <c r="G40" s="46"/>
      <c r="H40" s="46"/>
      <c r="I40" s="46"/>
      <c r="J40" s="47"/>
    </row>
    <row r="41" spans="1:19" ht="93" customHeight="1" x14ac:dyDescent="0.25">
      <c r="A41" s="14" t="s">
        <v>61</v>
      </c>
      <c r="B41" s="48" t="s">
        <v>90</v>
      </c>
      <c r="C41" s="48"/>
      <c r="D41" s="48"/>
      <c r="E41" s="48"/>
      <c r="F41" s="48"/>
      <c r="G41" s="48"/>
      <c r="H41" s="48"/>
      <c r="I41" s="48"/>
      <c r="J41" s="49"/>
      <c r="K41" s="52"/>
      <c r="L41" s="39"/>
      <c r="M41" s="39"/>
      <c r="N41" s="39"/>
      <c r="O41" s="39"/>
      <c r="P41" s="39"/>
      <c r="Q41" s="39"/>
      <c r="R41" s="39"/>
      <c r="S41" s="40"/>
    </row>
    <row r="42" spans="1:19" ht="27" customHeight="1" x14ac:dyDescent="0.25">
      <c r="A42" s="12" t="s">
        <v>56</v>
      </c>
      <c r="B42" s="50" t="s">
        <v>63</v>
      </c>
      <c r="C42" s="42"/>
      <c r="D42" s="42"/>
      <c r="E42" s="42"/>
      <c r="F42" s="42"/>
      <c r="G42" s="42"/>
      <c r="H42" s="42"/>
      <c r="I42" s="42"/>
      <c r="J42" s="51"/>
    </row>
    <row r="43" spans="1:19" ht="34.5" customHeight="1" x14ac:dyDescent="0.25">
      <c r="A43" s="12" t="s">
        <v>58</v>
      </c>
      <c r="B43" s="50" t="s">
        <v>64</v>
      </c>
      <c r="C43" s="42"/>
      <c r="D43" s="42"/>
      <c r="E43" s="42"/>
      <c r="F43" s="42"/>
      <c r="G43" s="42"/>
      <c r="H43" s="42"/>
      <c r="I43" s="42"/>
      <c r="J43" s="51"/>
    </row>
    <row r="44" spans="1:19" ht="75.75" customHeight="1" x14ac:dyDescent="0.25">
      <c r="A44" s="12" t="s">
        <v>60</v>
      </c>
      <c r="B44" s="45" t="s">
        <v>82</v>
      </c>
      <c r="C44" s="46"/>
      <c r="D44" s="46"/>
      <c r="E44" s="46"/>
      <c r="F44" s="46"/>
      <c r="G44" s="46"/>
      <c r="H44" s="46"/>
      <c r="I44" s="46"/>
      <c r="J44" s="47"/>
    </row>
    <row r="45" spans="1:19" ht="81.75" customHeight="1" x14ac:dyDescent="0.25">
      <c r="A45" s="12" t="s">
        <v>61</v>
      </c>
      <c r="B45" s="48" t="s">
        <v>91</v>
      </c>
      <c r="C45" s="48"/>
      <c r="D45" s="48"/>
      <c r="E45" s="48"/>
      <c r="F45" s="48"/>
      <c r="G45" s="48"/>
      <c r="H45" s="48"/>
      <c r="I45" s="48"/>
      <c r="J45" s="49"/>
    </row>
    <row r="46" spans="1:19" ht="15.75" customHeight="1" x14ac:dyDescent="0.25">
      <c r="A46" s="34" t="s">
        <v>65</v>
      </c>
      <c r="B46" s="35"/>
      <c r="C46" s="35"/>
      <c r="D46" s="35"/>
      <c r="E46" s="35"/>
      <c r="F46" s="35"/>
      <c r="G46" s="35"/>
      <c r="H46" s="35"/>
      <c r="I46" s="35"/>
      <c r="J46" s="36"/>
    </row>
    <row r="47" spans="1:19" ht="15.75" customHeight="1" x14ac:dyDescent="0.25">
      <c r="A47" s="37" t="s">
        <v>66</v>
      </c>
      <c r="B47" s="35"/>
      <c r="C47" s="35"/>
      <c r="D47" s="35"/>
      <c r="E47" s="35"/>
      <c r="F47" s="35"/>
      <c r="G47" s="35"/>
      <c r="H47" s="35"/>
      <c r="I47" s="35"/>
      <c r="J47" s="36"/>
    </row>
    <row r="48" spans="1:19" ht="15.75" customHeight="1" x14ac:dyDescent="0.25">
      <c r="A48" s="38" t="s">
        <v>67</v>
      </c>
      <c r="B48" s="39"/>
      <c r="C48" s="39"/>
      <c r="D48" s="39"/>
      <c r="E48" s="39"/>
      <c r="F48" s="39"/>
      <c r="G48" s="39"/>
      <c r="H48" s="39"/>
      <c r="I48" s="39"/>
      <c r="J48" s="40"/>
    </row>
    <row r="49" spans="1:10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ht="15.75" customHeight="1" x14ac:dyDescent="0.25">
      <c r="A50" s="41" t="s">
        <v>68</v>
      </c>
      <c r="B50" s="42"/>
      <c r="C50" s="42"/>
      <c r="D50" s="42"/>
      <c r="E50" s="42"/>
      <c r="F50" s="42"/>
      <c r="G50" s="42"/>
      <c r="H50" s="42"/>
      <c r="I50" s="42"/>
      <c r="J50" s="42"/>
    </row>
    <row r="51" spans="1:10" ht="15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 ht="15.75" customHeight="1" x14ac:dyDescent="0.25">
      <c r="A52" s="16" t="s">
        <v>69</v>
      </c>
      <c r="B52" s="15"/>
      <c r="C52" s="15"/>
      <c r="D52" s="16" t="s">
        <v>70</v>
      </c>
      <c r="E52" s="15"/>
      <c r="F52" s="15"/>
      <c r="G52" s="15"/>
      <c r="H52" s="16" t="s">
        <v>71</v>
      </c>
      <c r="I52" s="15"/>
      <c r="J52" s="15"/>
    </row>
    <row r="53" spans="1:10" ht="15.75" customHeight="1" x14ac:dyDescent="0.25">
      <c r="A53" s="16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5.75" customHeight="1" x14ac:dyDescent="0.25">
      <c r="A54" s="16"/>
      <c r="B54" s="15"/>
      <c r="C54" s="15"/>
      <c r="D54" s="15"/>
      <c r="E54" s="15"/>
      <c r="F54" s="15"/>
      <c r="G54" s="15"/>
      <c r="H54" s="15"/>
      <c r="I54" s="15"/>
      <c r="J54" s="15"/>
    </row>
    <row r="55" spans="1:10" ht="15.75" customHeight="1" x14ac:dyDescent="0.25">
      <c r="A55" s="16"/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33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15.75" customHeight="1" x14ac:dyDescent="0.25">
      <c r="A57" s="15" t="s">
        <v>83</v>
      </c>
      <c r="B57" s="15"/>
      <c r="C57" s="15"/>
      <c r="D57" s="15" t="s">
        <v>72</v>
      </c>
      <c r="E57" s="15"/>
      <c r="F57" s="15"/>
      <c r="G57" s="15"/>
      <c r="H57" s="15" t="s">
        <v>73</v>
      </c>
      <c r="I57" s="15"/>
      <c r="J57" s="15"/>
    </row>
    <row r="58" spans="1:10" ht="15.75" customHeight="1" x14ac:dyDescent="0.25">
      <c r="A58" s="15" t="s">
        <v>84</v>
      </c>
      <c r="B58" s="15"/>
      <c r="C58" s="15"/>
      <c r="D58" s="15" t="s">
        <v>74</v>
      </c>
      <c r="E58" s="15"/>
      <c r="F58" s="15"/>
      <c r="G58" s="15"/>
      <c r="H58" s="15" t="s">
        <v>75</v>
      </c>
      <c r="I58" s="15"/>
      <c r="J58" s="15"/>
    </row>
    <row r="59" spans="1:10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0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 ht="15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5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15.7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0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 ht="15.7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 ht="15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 ht="15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 ht="15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 ht="15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 ht="15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 ht="15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 ht="15.7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 ht="15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15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 ht="15.7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 ht="15.7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 ht="15.7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 ht="15.7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 ht="15.7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 ht="15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 ht="15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spans="1:10" ht="15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</row>
    <row r="99" spans="1:10" ht="15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spans="1:10" ht="15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0" ht="15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1:10" ht="15.7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1:10" ht="15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 ht="15.7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 ht="15.7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1:10" ht="15.7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1:10" ht="15.7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 ht="15.7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1:10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 ht="15.7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 ht="15.7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ht="15.7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 ht="15.7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 ht="15.7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 ht="15.7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 ht="15.7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 ht="15.7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 ht="15.7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 ht="15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 ht="15.7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 ht="15.7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1:10" ht="15.7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 ht="15.7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 ht="15.7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1:10" ht="15.7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 ht="15.7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 ht="15.7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 ht="15.7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 ht="15.7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 ht="15.7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1:10" ht="15.7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ht="15.7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1:10" ht="15.7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1:10" ht="15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 ht="15.7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1:10" ht="15.7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1:10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1:10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1:10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0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1:10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1:10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1:10" ht="15.7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0" ht="15.7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 ht="15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0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 ht="15.7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1:10" ht="15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1:10" ht="15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1:10" ht="15.7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1:10" ht="15.7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1:10" ht="15.7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1:10" ht="15.7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1:10" ht="15.7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1:10" ht="15.7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0" ht="15.7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1:10" ht="15.7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1:10" ht="15.7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1:10" ht="15.7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10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10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10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10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0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0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0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0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0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1:10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1:10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1:10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1:10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1:10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1:10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1:10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1:10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1:10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1:10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1:10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</row>
    <row r="207" spans="1:10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</row>
    <row r="208" spans="1:10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</row>
    <row r="209" spans="1:10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</row>
    <row r="210" spans="1:10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</row>
    <row r="211" spans="1:10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</row>
    <row r="212" spans="1:10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</row>
    <row r="213" spans="1:10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1:10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1:10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</row>
    <row r="216" spans="1:10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</row>
    <row r="217" spans="1:10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</row>
    <row r="218" spans="1:10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1:10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</row>
    <row r="220" spans="1:10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1:10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1:10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1:10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</row>
    <row r="224" spans="1:10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</row>
    <row r="225" spans="1:10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</row>
    <row r="226" spans="1:10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</row>
    <row r="227" spans="1:10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</row>
    <row r="228" spans="1:10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1:10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1:10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</row>
    <row r="231" spans="1:10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</row>
    <row r="232" spans="1:10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</row>
    <row r="233" spans="1:10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</row>
    <row r="234" spans="1:10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1:10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</row>
    <row r="236" spans="1:10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</row>
    <row r="237" spans="1:10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</row>
    <row r="238" spans="1:10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</row>
    <row r="239" spans="1:10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</row>
    <row r="240" spans="1:10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</row>
    <row r="241" spans="1:10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</row>
    <row r="242" spans="1:10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1:10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1:10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1:10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1:10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</row>
    <row r="247" spans="1:10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</row>
    <row r="248" spans="1:10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</row>
    <row r="249" spans="1:10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</row>
    <row r="250" spans="1:10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</row>
    <row r="251" spans="1:10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</row>
    <row r="252" spans="1:10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</row>
    <row r="253" spans="1:10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</row>
    <row r="254" spans="1:10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</row>
    <row r="255" spans="1:10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</row>
    <row r="256" spans="1:10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</row>
    <row r="257" spans="1:10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</row>
    <row r="258" spans="1:10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</row>
    <row r="259" spans="1:10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</row>
    <row r="260" spans="1:10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</row>
    <row r="261" spans="1:10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</row>
    <row r="262" spans="1:10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</row>
    <row r="263" spans="1:10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</row>
    <row r="264" spans="1:10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</row>
    <row r="265" spans="1:10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</row>
    <row r="266" spans="1:10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</row>
    <row r="267" spans="1:10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</row>
    <row r="268" spans="1:10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</row>
    <row r="269" spans="1:10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1:10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1:10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</row>
    <row r="272" spans="1:10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</row>
    <row r="273" spans="1:10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</row>
    <row r="274" spans="1:10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</row>
    <row r="275" spans="1:10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</row>
    <row r="276" spans="1:10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</row>
    <row r="277" spans="1:10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</row>
    <row r="278" spans="1:10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1:10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</row>
    <row r="280" spans="1:10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</row>
    <row r="281" spans="1:10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</row>
    <row r="282" spans="1:10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</row>
    <row r="283" spans="1:10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1:10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</row>
    <row r="285" spans="1:10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</row>
    <row r="286" spans="1:10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</row>
    <row r="287" spans="1:10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</row>
    <row r="288" spans="1:10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</row>
    <row r="289" spans="1:10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</row>
    <row r="290" spans="1:10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</row>
    <row r="291" spans="1:10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</row>
    <row r="292" spans="1:10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</row>
    <row r="293" spans="1:10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1:10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1:10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</row>
    <row r="296" spans="1:10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</row>
    <row r="297" spans="1:10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</row>
    <row r="298" spans="1:10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</row>
    <row r="299" spans="1:10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</row>
    <row r="300" spans="1:10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</row>
    <row r="301" spans="1:10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</row>
    <row r="302" spans="1:10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</row>
    <row r="303" spans="1:10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</row>
    <row r="304" spans="1:10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</row>
    <row r="305" spans="1:10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</row>
    <row r="306" spans="1:10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</row>
    <row r="307" spans="1:10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</row>
    <row r="308" spans="1:10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</row>
    <row r="309" spans="1:10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</row>
    <row r="310" spans="1:10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</row>
    <row r="311" spans="1:10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</row>
    <row r="312" spans="1:10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</row>
    <row r="313" spans="1:10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</row>
    <row r="314" spans="1:10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</row>
    <row r="315" spans="1:10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</row>
    <row r="316" spans="1:10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</row>
    <row r="317" spans="1:10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</row>
    <row r="318" spans="1:10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</row>
    <row r="319" spans="1:10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</row>
    <row r="320" spans="1:10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</row>
    <row r="321" spans="1:10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</row>
    <row r="322" spans="1:10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</row>
    <row r="323" spans="1:10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</row>
    <row r="324" spans="1:10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</row>
    <row r="325" spans="1:10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</row>
    <row r="326" spans="1:10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</row>
    <row r="327" spans="1:10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</row>
    <row r="328" spans="1:10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</row>
    <row r="329" spans="1:10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</row>
    <row r="330" spans="1:10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</row>
    <row r="331" spans="1:10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</row>
    <row r="332" spans="1:10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</row>
    <row r="333" spans="1:10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</row>
    <row r="334" spans="1:10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</row>
    <row r="335" spans="1:10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</row>
    <row r="336" spans="1:10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</row>
    <row r="337" spans="1:10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</row>
    <row r="338" spans="1:10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</row>
    <row r="339" spans="1:10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</row>
    <row r="340" spans="1:10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</row>
    <row r="341" spans="1:10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</row>
    <row r="342" spans="1:10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</row>
    <row r="343" spans="1:10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</row>
    <row r="344" spans="1:10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</row>
    <row r="345" spans="1:10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</row>
    <row r="346" spans="1:10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</row>
    <row r="347" spans="1:10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</row>
    <row r="348" spans="1:10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</row>
    <row r="349" spans="1:10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</row>
    <row r="350" spans="1:10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</row>
    <row r="351" spans="1:10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</row>
    <row r="352" spans="1:10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</row>
    <row r="353" spans="1:10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</row>
    <row r="354" spans="1:10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</row>
    <row r="355" spans="1:10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</row>
    <row r="356" spans="1:10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</row>
    <row r="357" spans="1:10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</row>
    <row r="358" spans="1:10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</row>
    <row r="359" spans="1:10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</row>
    <row r="360" spans="1:10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</row>
    <row r="361" spans="1:10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</row>
    <row r="362" spans="1:10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</row>
    <row r="363" spans="1:10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</row>
    <row r="364" spans="1:10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</row>
    <row r="365" spans="1:10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</row>
    <row r="366" spans="1:10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</row>
    <row r="367" spans="1:10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</row>
    <row r="368" spans="1:10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</row>
    <row r="369" spans="1:10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</row>
    <row r="370" spans="1:10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</row>
    <row r="371" spans="1:10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</row>
    <row r="372" spans="1:10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</row>
    <row r="373" spans="1:10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</row>
    <row r="374" spans="1:10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</row>
    <row r="375" spans="1:10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</row>
    <row r="376" spans="1:10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</row>
    <row r="377" spans="1:10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</row>
    <row r="378" spans="1:10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</row>
    <row r="379" spans="1:10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</row>
    <row r="380" spans="1:10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</row>
    <row r="381" spans="1:10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</row>
    <row r="382" spans="1:10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</row>
    <row r="383" spans="1:10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</row>
    <row r="384" spans="1:10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</row>
    <row r="385" spans="1:10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</row>
    <row r="386" spans="1:10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</row>
    <row r="387" spans="1:10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</row>
    <row r="388" spans="1:10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</row>
    <row r="389" spans="1:10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</row>
    <row r="390" spans="1:10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</row>
    <row r="391" spans="1:10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</row>
    <row r="392" spans="1:10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</row>
    <row r="393" spans="1:10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</row>
    <row r="394" spans="1:10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</row>
    <row r="395" spans="1:10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</row>
    <row r="396" spans="1:10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</row>
    <row r="397" spans="1:10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</row>
    <row r="398" spans="1:10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</row>
    <row r="399" spans="1:10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</row>
    <row r="400" spans="1:10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</row>
    <row r="401" spans="1:10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</row>
    <row r="402" spans="1:10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</row>
    <row r="403" spans="1:10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</row>
    <row r="404" spans="1:10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</row>
    <row r="405" spans="1:10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</row>
    <row r="406" spans="1:10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</row>
    <row r="407" spans="1:10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</row>
    <row r="408" spans="1:10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</row>
    <row r="409" spans="1:10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</row>
    <row r="410" spans="1:10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</row>
    <row r="411" spans="1:10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</row>
    <row r="412" spans="1:10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</row>
    <row r="413" spans="1:10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</row>
    <row r="414" spans="1:10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</row>
    <row r="415" spans="1:10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1:10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</row>
    <row r="417" spans="1:10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</row>
    <row r="418" spans="1:10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</row>
    <row r="419" spans="1:10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</row>
    <row r="420" spans="1:10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</row>
    <row r="421" spans="1:10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</row>
    <row r="422" spans="1:10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</row>
    <row r="423" spans="1:10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</row>
    <row r="424" spans="1:10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</row>
    <row r="425" spans="1:10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</row>
    <row r="426" spans="1:10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</row>
    <row r="427" spans="1:10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</row>
    <row r="428" spans="1:10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</row>
    <row r="429" spans="1:10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</row>
    <row r="430" spans="1:10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</row>
    <row r="431" spans="1:10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</row>
    <row r="432" spans="1:10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</row>
    <row r="433" spans="1:10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</row>
    <row r="434" spans="1:10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</row>
    <row r="435" spans="1:10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</row>
    <row r="436" spans="1:10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</row>
    <row r="437" spans="1:10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</row>
    <row r="438" spans="1:10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</row>
    <row r="439" spans="1:10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</row>
    <row r="440" spans="1:10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</row>
    <row r="441" spans="1:10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</row>
    <row r="442" spans="1:10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</row>
    <row r="443" spans="1:10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</row>
    <row r="444" spans="1:10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</row>
    <row r="445" spans="1:10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</row>
    <row r="446" spans="1:10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</row>
    <row r="447" spans="1:10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</row>
    <row r="448" spans="1:10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</row>
    <row r="449" spans="1:10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</row>
    <row r="450" spans="1:10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</row>
    <row r="451" spans="1:10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</row>
    <row r="452" spans="1:10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</row>
    <row r="453" spans="1:10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</row>
    <row r="454" spans="1:10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</row>
    <row r="455" spans="1:10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</row>
    <row r="456" spans="1:10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</row>
    <row r="457" spans="1:10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</row>
    <row r="458" spans="1:10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</row>
    <row r="459" spans="1:10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</row>
    <row r="460" spans="1:10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</row>
    <row r="461" spans="1:10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</row>
    <row r="462" spans="1:10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</row>
    <row r="463" spans="1:10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</row>
    <row r="464" spans="1:10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</row>
    <row r="465" spans="1:10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</row>
    <row r="466" spans="1:10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</row>
    <row r="467" spans="1:10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</row>
    <row r="468" spans="1:10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</row>
    <row r="469" spans="1:10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</row>
    <row r="470" spans="1:10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</row>
    <row r="471" spans="1:10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</row>
    <row r="472" spans="1:10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</row>
    <row r="473" spans="1:10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</row>
    <row r="474" spans="1:10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</row>
    <row r="475" spans="1:10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</row>
    <row r="476" spans="1:10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</row>
    <row r="477" spans="1:10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</row>
    <row r="478" spans="1:10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</row>
    <row r="479" spans="1:10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</row>
    <row r="480" spans="1:10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</row>
    <row r="481" spans="1:10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</row>
    <row r="482" spans="1:10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</row>
    <row r="483" spans="1:10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</row>
    <row r="484" spans="1:10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</row>
    <row r="485" spans="1:10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</row>
    <row r="486" spans="1:10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</row>
    <row r="487" spans="1:10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</row>
    <row r="488" spans="1:10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</row>
    <row r="489" spans="1:10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</row>
    <row r="490" spans="1:10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</row>
    <row r="491" spans="1:10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</row>
    <row r="492" spans="1:10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</row>
    <row r="493" spans="1:10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</row>
    <row r="494" spans="1:10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</row>
    <row r="495" spans="1:10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</row>
    <row r="496" spans="1:10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</row>
    <row r="497" spans="1:10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</row>
    <row r="498" spans="1:10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</row>
    <row r="499" spans="1:10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</row>
    <row r="500" spans="1:10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</row>
    <row r="501" spans="1:10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</row>
    <row r="502" spans="1:10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</row>
    <row r="503" spans="1:10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</row>
    <row r="504" spans="1:10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</row>
    <row r="505" spans="1:10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</row>
    <row r="506" spans="1:10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</row>
    <row r="507" spans="1:10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</row>
    <row r="508" spans="1:10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</row>
    <row r="509" spans="1:10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</row>
    <row r="510" spans="1:10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</row>
    <row r="511" spans="1:10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</row>
    <row r="512" spans="1:10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</row>
    <row r="513" spans="1:10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</row>
    <row r="514" spans="1:10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</row>
    <row r="515" spans="1:10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</row>
    <row r="516" spans="1:10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</row>
    <row r="517" spans="1:10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</row>
    <row r="518" spans="1:10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</row>
    <row r="519" spans="1:10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</row>
    <row r="520" spans="1:10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</row>
    <row r="521" spans="1:10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</row>
    <row r="522" spans="1:10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</row>
    <row r="523" spans="1:10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</row>
    <row r="524" spans="1:10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</row>
    <row r="525" spans="1:10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</row>
    <row r="526" spans="1:10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</row>
    <row r="527" spans="1:10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</row>
    <row r="528" spans="1:10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</row>
    <row r="529" spans="1:10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</row>
    <row r="530" spans="1:10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</row>
    <row r="531" spans="1:10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</row>
    <row r="532" spans="1:10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</row>
    <row r="533" spans="1:10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</row>
    <row r="534" spans="1:10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</row>
    <row r="535" spans="1:10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</row>
    <row r="536" spans="1:10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</row>
    <row r="537" spans="1:10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</row>
    <row r="538" spans="1:10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</row>
    <row r="539" spans="1:10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</row>
    <row r="540" spans="1:10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</row>
    <row r="541" spans="1:10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</row>
    <row r="542" spans="1:10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</row>
    <row r="543" spans="1:10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</row>
    <row r="544" spans="1:10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</row>
    <row r="545" spans="1:10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</row>
    <row r="546" spans="1:10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</row>
    <row r="547" spans="1:10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</row>
    <row r="548" spans="1:10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</row>
    <row r="549" spans="1:10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</row>
    <row r="550" spans="1:10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</row>
    <row r="551" spans="1:10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</row>
    <row r="552" spans="1:10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</row>
    <row r="553" spans="1:10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</row>
    <row r="554" spans="1:10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</row>
    <row r="555" spans="1:10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</row>
    <row r="556" spans="1:10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</row>
    <row r="557" spans="1:10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</row>
    <row r="558" spans="1:10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</row>
    <row r="559" spans="1:10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</row>
    <row r="560" spans="1:10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</row>
    <row r="561" spans="1:10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</row>
    <row r="562" spans="1:10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</row>
    <row r="563" spans="1:10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</row>
    <row r="564" spans="1:10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</row>
    <row r="565" spans="1:10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</row>
    <row r="566" spans="1:10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</row>
    <row r="567" spans="1:10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</row>
    <row r="568" spans="1:10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</row>
    <row r="569" spans="1:10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</row>
    <row r="570" spans="1:10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</row>
    <row r="571" spans="1:10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</row>
    <row r="572" spans="1:10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</row>
    <row r="573" spans="1:10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</row>
    <row r="574" spans="1:10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</row>
    <row r="575" spans="1:10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</row>
    <row r="576" spans="1:10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</row>
    <row r="577" spans="1:10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</row>
    <row r="578" spans="1:10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</row>
    <row r="579" spans="1:10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</row>
    <row r="580" spans="1:10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</row>
    <row r="581" spans="1:10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</row>
    <row r="582" spans="1:10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</row>
    <row r="583" spans="1:10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</row>
    <row r="584" spans="1:10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</row>
    <row r="585" spans="1:10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</row>
    <row r="586" spans="1:10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</row>
    <row r="587" spans="1:10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</row>
    <row r="588" spans="1:10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</row>
    <row r="589" spans="1:10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</row>
    <row r="590" spans="1:10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</row>
    <row r="591" spans="1:10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</row>
    <row r="592" spans="1:10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</row>
    <row r="593" spans="1:10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</row>
    <row r="594" spans="1:10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</row>
    <row r="595" spans="1:10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</row>
    <row r="596" spans="1:10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</row>
    <row r="597" spans="1:10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</row>
    <row r="598" spans="1:10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</row>
    <row r="599" spans="1:10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</row>
    <row r="600" spans="1:10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</row>
    <row r="601" spans="1:10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</row>
    <row r="602" spans="1:10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</row>
    <row r="603" spans="1:10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</row>
    <row r="604" spans="1:10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</row>
    <row r="605" spans="1:10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</row>
    <row r="606" spans="1:10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</row>
    <row r="607" spans="1:10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</row>
    <row r="608" spans="1:10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</row>
    <row r="609" spans="1:10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</row>
    <row r="610" spans="1:10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</row>
    <row r="611" spans="1:10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</row>
    <row r="612" spans="1:10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</row>
    <row r="613" spans="1:10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</row>
    <row r="614" spans="1:10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</row>
    <row r="615" spans="1:10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</row>
    <row r="616" spans="1:10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</row>
    <row r="617" spans="1:10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</row>
    <row r="618" spans="1:10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</row>
    <row r="619" spans="1:10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</row>
    <row r="620" spans="1:10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</row>
    <row r="621" spans="1:10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</row>
    <row r="622" spans="1:10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</row>
    <row r="623" spans="1:10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</row>
    <row r="624" spans="1:10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</row>
    <row r="625" spans="1:10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</row>
    <row r="626" spans="1:10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</row>
    <row r="627" spans="1:10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</row>
    <row r="628" spans="1:10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</row>
    <row r="629" spans="1:10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</row>
    <row r="630" spans="1:10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</row>
    <row r="631" spans="1:10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</row>
    <row r="632" spans="1:10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</row>
    <row r="633" spans="1:10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</row>
    <row r="634" spans="1:10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</row>
    <row r="635" spans="1:10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</row>
    <row r="636" spans="1:10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</row>
    <row r="637" spans="1:10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</row>
    <row r="638" spans="1:10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</row>
    <row r="639" spans="1:10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</row>
    <row r="640" spans="1:10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</row>
    <row r="641" spans="1:10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</row>
    <row r="642" spans="1:10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</row>
    <row r="643" spans="1:10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</row>
    <row r="644" spans="1:10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</row>
    <row r="645" spans="1:10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</row>
    <row r="646" spans="1:10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</row>
    <row r="647" spans="1:10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</row>
    <row r="648" spans="1:10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</row>
    <row r="649" spans="1:10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</row>
    <row r="650" spans="1:10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</row>
    <row r="651" spans="1:10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</row>
    <row r="652" spans="1:10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</row>
    <row r="653" spans="1:10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</row>
    <row r="654" spans="1:10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</row>
    <row r="655" spans="1:10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</row>
    <row r="656" spans="1:10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</row>
    <row r="657" spans="1:10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</row>
    <row r="658" spans="1:10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</row>
    <row r="659" spans="1:10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</row>
    <row r="660" spans="1:10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</row>
    <row r="661" spans="1:10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</row>
    <row r="662" spans="1:10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</row>
    <row r="663" spans="1:10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</row>
    <row r="664" spans="1:10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</row>
    <row r="665" spans="1:10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</row>
    <row r="666" spans="1:10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</row>
    <row r="667" spans="1:10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</row>
    <row r="668" spans="1:10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</row>
    <row r="669" spans="1:10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</row>
    <row r="670" spans="1:10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</row>
    <row r="671" spans="1:10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</row>
    <row r="672" spans="1:10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</row>
    <row r="673" spans="1:10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</row>
    <row r="674" spans="1:10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</row>
    <row r="675" spans="1:10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</row>
    <row r="676" spans="1:10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</row>
    <row r="677" spans="1:10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</row>
    <row r="678" spans="1:10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</row>
    <row r="679" spans="1:10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</row>
    <row r="680" spans="1:10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</row>
    <row r="681" spans="1:10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</row>
    <row r="682" spans="1:10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</row>
    <row r="683" spans="1:10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</row>
    <row r="684" spans="1:10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</row>
    <row r="685" spans="1:10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</row>
    <row r="686" spans="1:10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</row>
    <row r="687" spans="1:10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</row>
    <row r="688" spans="1:10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</row>
    <row r="689" spans="1:10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</row>
    <row r="690" spans="1:10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</row>
    <row r="691" spans="1:10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</row>
    <row r="692" spans="1:10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</row>
    <row r="693" spans="1:10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</row>
    <row r="694" spans="1:10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</row>
    <row r="695" spans="1:10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</row>
    <row r="696" spans="1:10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</row>
    <row r="697" spans="1:10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</row>
    <row r="698" spans="1:10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</row>
    <row r="699" spans="1:10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</row>
    <row r="700" spans="1:10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</row>
    <row r="701" spans="1:10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</row>
    <row r="702" spans="1:10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</row>
    <row r="703" spans="1:10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</row>
    <row r="704" spans="1:10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</row>
    <row r="705" spans="1:10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1:10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1:10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1:10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1:10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1:10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1:10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1:10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1:10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1:10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1:10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1:10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1:10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1:10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1:10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1:10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1:10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1:10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1:10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1:10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1:10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1:10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1:10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1:10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1:10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</row>
    <row r="730" spans="1:10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</row>
    <row r="731" spans="1:10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</row>
    <row r="732" spans="1:10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</row>
    <row r="733" spans="1:10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</row>
    <row r="734" spans="1:10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</row>
    <row r="735" spans="1:10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</row>
    <row r="736" spans="1:10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</row>
    <row r="737" spans="1:10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</row>
    <row r="738" spans="1:10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</row>
    <row r="739" spans="1:10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</row>
    <row r="740" spans="1:10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</row>
    <row r="741" spans="1:10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</row>
    <row r="742" spans="1:10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</row>
    <row r="743" spans="1:10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</row>
    <row r="744" spans="1:10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</row>
    <row r="745" spans="1:10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</row>
    <row r="746" spans="1:10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</row>
    <row r="747" spans="1:10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</row>
    <row r="748" spans="1:10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</row>
    <row r="749" spans="1:10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</row>
    <row r="750" spans="1:10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</row>
    <row r="751" spans="1:10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</row>
    <row r="752" spans="1:10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</row>
    <row r="753" spans="1:10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</row>
    <row r="754" spans="1:10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</row>
    <row r="755" spans="1:10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</row>
    <row r="756" spans="1:10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</row>
    <row r="757" spans="1:10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</row>
    <row r="758" spans="1:10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</row>
    <row r="759" spans="1:10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</row>
    <row r="760" spans="1:10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</row>
    <row r="761" spans="1:10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</row>
    <row r="762" spans="1:10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</row>
    <row r="763" spans="1:10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</row>
    <row r="764" spans="1:10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</row>
    <row r="765" spans="1:10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</row>
    <row r="766" spans="1:10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</row>
    <row r="767" spans="1:10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</row>
    <row r="768" spans="1:10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</row>
    <row r="769" spans="1:10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</row>
    <row r="770" spans="1:10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</row>
    <row r="771" spans="1:10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</row>
    <row r="772" spans="1:10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</row>
    <row r="773" spans="1:10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</row>
    <row r="774" spans="1:10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</row>
    <row r="775" spans="1:10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</row>
    <row r="776" spans="1:10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</row>
    <row r="777" spans="1:10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</row>
    <row r="778" spans="1:10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</row>
    <row r="779" spans="1:10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</row>
    <row r="780" spans="1:10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</row>
    <row r="781" spans="1:10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</row>
    <row r="782" spans="1:10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</row>
    <row r="783" spans="1:10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</row>
    <row r="784" spans="1:10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</row>
    <row r="785" spans="1:10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</row>
    <row r="786" spans="1:10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</row>
    <row r="787" spans="1:10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</row>
    <row r="788" spans="1:10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</row>
    <row r="789" spans="1:10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</row>
    <row r="790" spans="1:10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</row>
    <row r="791" spans="1:10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</row>
    <row r="792" spans="1:10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</row>
    <row r="793" spans="1:10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</row>
    <row r="794" spans="1:10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</row>
    <row r="795" spans="1:10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</row>
    <row r="796" spans="1:10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</row>
    <row r="797" spans="1:10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</row>
    <row r="798" spans="1:10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</row>
    <row r="799" spans="1:10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</row>
    <row r="800" spans="1:10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</row>
    <row r="801" spans="1:10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</row>
    <row r="802" spans="1:10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</row>
    <row r="803" spans="1:10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</row>
    <row r="804" spans="1:10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</row>
    <row r="805" spans="1:10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</row>
    <row r="806" spans="1:10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</row>
    <row r="807" spans="1:10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</row>
    <row r="808" spans="1:10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</row>
    <row r="809" spans="1:10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</row>
    <row r="810" spans="1:10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</row>
    <row r="811" spans="1:10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</row>
    <row r="812" spans="1:10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</row>
    <row r="813" spans="1:10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</row>
    <row r="814" spans="1:10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</row>
    <row r="815" spans="1:10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</row>
    <row r="816" spans="1:10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</row>
    <row r="817" spans="1:10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</row>
    <row r="818" spans="1:10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</row>
    <row r="819" spans="1:10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</row>
    <row r="820" spans="1:10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</row>
    <row r="821" spans="1:10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</row>
    <row r="822" spans="1:10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</row>
    <row r="823" spans="1:10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</row>
    <row r="824" spans="1:10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</row>
    <row r="825" spans="1:10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</row>
    <row r="826" spans="1:10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</row>
    <row r="827" spans="1:10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</row>
    <row r="828" spans="1:10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</row>
    <row r="829" spans="1:10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</row>
    <row r="830" spans="1:10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</row>
    <row r="831" spans="1:10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</row>
    <row r="832" spans="1:10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</row>
    <row r="833" spans="1:10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</row>
    <row r="834" spans="1:10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</row>
    <row r="835" spans="1:10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</row>
    <row r="836" spans="1:10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</row>
    <row r="837" spans="1:10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</row>
    <row r="838" spans="1:10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</row>
    <row r="839" spans="1:10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</row>
    <row r="840" spans="1:10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</row>
    <row r="841" spans="1:10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</row>
    <row r="842" spans="1:10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</row>
    <row r="843" spans="1:10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</row>
    <row r="844" spans="1:10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</row>
    <row r="845" spans="1:10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</row>
    <row r="846" spans="1:10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</row>
    <row r="847" spans="1:10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</row>
    <row r="848" spans="1:10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</row>
    <row r="849" spans="1:10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</row>
    <row r="850" spans="1:10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</row>
    <row r="851" spans="1:10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</row>
    <row r="852" spans="1:10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</row>
    <row r="853" spans="1:10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</row>
    <row r="854" spans="1:10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</row>
    <row r="855" spans="1:10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</row>
    <row r="856" spans="1:10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</row>
    <row r="857" spans="1:10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</row>
    <row r="858" spans="1:10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</row>
    <row r="859" spans="1:10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</row>
    <row r="860" spans="1:10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</row>
    <row r="861" spans="1:10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</row>
    <row r="862" spans="1:10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</row>
    <row r="863" spans="1:10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</row>
    <row r="864" spans="1:10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</row>
    <row r="865" spans="1:10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</row>
    <row r="866" spans="1:10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</row>
    <row r="867" spans="1:10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</row>
    <row r="868" spans="1:10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</row>
    <row r="869" spans="1:10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</row>
    <row r="870" spans="1:10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</row>
    <row r="871" spans="1:10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</row>
    <row r="872" spans="1:10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</row>
    <row r="873" spans="1:10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</row>
    <row r="874" spans="1:10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</row>
    <row r="875" spans="1:10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</row>
    <row r="876" spans="1:10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</row>
    <row r="877" spans="1:10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</row>
    <row r="878" spans="1:10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</row>
    <row r="879" spans="1:10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</row>
    <row r="880" spans="1:10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</row>
    <row r="881" spans="1:10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</row>
    <row r="882" spans="1:10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</row>
    <row r="883" spans="1:10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</row>
    <row r="884" spans="1:10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</row>
    <row r="885" spans="1:10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</row>
    <row r="886" spans="1:10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</row>
    <row r="887" spans="1:10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</row>
    <row r="888" spans="1:10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</row>
    <row r="889" spans="1:10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</row>
    <row r="890" spans="1:10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</row>
    <row r="891" spans="1:10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</row>
    <row r="892" spans="1:10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</row>
    <row r="893" spans="1:10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</row>
    <row r="894" spans="1:10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</row>
    <row r="895" spans="1:10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</row>
    <row r="896" spans="1:10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</row>
    <row r="897" spans="1:10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</row>
    <row r="898" spans="1:10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</row>
    <row r="899" spans="1:10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</row>
    <row r="900" spans="1:10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</row>
    <row r="901" spans="1:10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</row>
    <row r="902" spans="1:10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</row>
    <row r="903" spans="1:10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</row>
    <row r="904" spans="1:10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</row>
    <row r="905" spans="1:10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</row>
    <row r="906" spans="1:10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</row>
    <row r="907" spans="1:10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</row>
    <row r="908" spans="1:10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</row>
    <row r="909" spans="1:10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</row>
    <row r="910" spans="1:10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</row>
    <row r="911" spans="1:10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</row>
    <row r="912" spans="1:10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</row>
    <row r="913" spans="1:10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</row>
    <row r="914" spans="1:10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</row>
    <row r="915" spans="1:10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</row>
    <row r="916" spans="1:10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</row>
    <row r="917" spans="1:10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</row>
    <row r="918" spans="1:10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</row>
    <row r="919" spans="1:10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</row>
    <row r="920" spans="1:10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</row>
    <row r="921" spans="1:10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</row>
    <row r="922" spans="1:10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</row>
    <row r="923" spans="1:10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</row>
    <row r="924" spans="1:10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</row>
    <row r="925" spans="1:10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</row>
    <row r="926" spans="1:10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</row>
    <row r="927" spans="1:10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</row>
    <row r="928" spans="1:10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</row>
    <row r="929" spans="1:10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</row>
    <row r="930" spans="1:10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</row>
    <row r="931" spans="1:10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</row>
    <row r="932" spans="1:10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</row>
    <row r="933" spans="1:10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</row>
    <row r="934" spans="1:10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</row>
    <row r="935" spans="1:10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</row>
    <row r="936" spans="1:10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</row>
    <row r="937" spans="1:10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</row>
    <row r="938" spans="1:10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</row>
    <row r="939" spans="1:10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</row>
    <row r="940" spans="1:10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</row>
    <row r="941" spans="1:10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</row>
    <row r="942" spans="1:10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</row>
    <row r="943" spans="1:10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</row>
    <row r="944" spans="1:10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</row>
    <row r="945" spans="1:10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</row>
    <row r="946" spans="1:10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</row>
    <row r="947" spans="1:10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</row>
    <row r="948" spans="1:10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</row>
    <row r="949" spans="1:10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</row>
    <row r="950" spans="1:10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</row>
    <row r="951" spans="1:10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</row>
    <row r="952" spans="1:10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</row>
    <row r="953" spans="1:10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</row>
    <row r="954" spans="1:10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</row>
    <row r="955" spans="1:10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</row>
    <row r="956" spans="1:10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</row>
    <row r="957" spans="1:10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</row>
    <row r="958" spans="1:10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</row>
    <row r="959" spans="1:10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</row>
    <row r="960" spans="1:10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</row>
    <row r="961" spans="1:10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</row>
    <row r="962" spans="1:10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</row>
    <row r="963" spans="1:10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</row>
    <row r="964" spans="1:10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</row>
    <row r="965" spans="1:10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</row>
    <row r="966" spans="1:10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</row>
    <row r="967" spans="1:10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</row>
    <row r="968" spans="1:10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</row>
    <row r="969" spans="1:10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</row>
    <row r="970" spans="1:10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</row>
    <row r="971" spans="1:10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</row>
    <row r="972" spans="1:10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</row>
    <row r="973" spans="1:10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</row>
    <row r="974" spans="1:10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</row>
    <row r="975" spans="1:10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</row>
    <row r="976" spans="1:10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</row>
    <row r="977" spans="1:10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</row>
    <row r="978" spans="1:10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</row>
    <row r="979" spans="1:10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</row>
    <row r="980" spans="1:10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</row>
    <row r="981" spans="1:10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</row>
    <row r="982" spans="1:10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</row>
    <row r="983" spans="1:10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</row>
    <row r="984" spans="1:10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</row>
    <row r="985" spans="1:10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</row>
    <row r="986" spans="1:10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</row>
    <row r="987" spans="1:10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</row>
    <row r="988" spans="1:10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</row>
    <row r="989" spans="1:10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</row>
    <row r="990" spans="1:10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</row>
    <row r="991" spans="1:10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</row>
    <row r="992" spans="1:10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</row>
    <row r="993" spans="1:10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</row>
    <row r="994" spans="1:10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</row>
    <row r="995" spans="1:10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</row>
    <row r="996" spans="1:10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</row>
    <row r="997" spans="1:10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</row>
    <row r="998" spans="1:10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</row>
    <row r="999" spans="1:10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</row>
    <row r="1000" spans="1:10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</row>
  </sheetData>
  <mergeCells count="57">
    <mergeCell ref="B37:J37"/>
    <mergeCell ref="B38:J38"/>
    <mergeCell ref="A32:J32"/>
    <mergeCell ref="A33:J33"/>
    <mergeCell ref="B34:J34"/>
    <mergeCell ref="B35:J35"/>
    <mergeCell ref="B36:J36"/>
    <mergeCell ref="A24:B24"/>
    <mergeCell ref="F24:H24"/>
    <mergeCell ref="I24:J24"/>
    <mergeCell ref="G27:H27"/>
    <mergeCell ref="I27:J27"/>
    <mergeCell ref="C24:E24"/>
    <mergeCell ref="C25:E25"/>
    <mergeCell ref="F25:H25"/>
    <mergeCell ref="I25:J25"/>
    <mergeCell ref="A26:J26"/>
    <mergeCell ref="C27:D27"/>
    <mergeCell ref="E27:F27"/>
    <mergeCell ref="A25:B25"/>
    <mergeCell ref="B19:J19"/>
    <mergeCell ref="B20:J20"/>
    <mergeCell ref="B21:J21"/>
    <mergeCell ref="A22:J22"/>
    <mergeCell ref="A23:J23"/>
    <mergeCell ref="C14:J14"/>
    <mergeCell ref="C15:J15"/>
    <mergeCell ref="C16:J16"/>
    <mergeCell ref="A17:J17"/>
    <mergeCell ref="B18:J18"/>
    <mergeCell ref="K41:S41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A46:J46"/>
    <mergeCell ref="A47:J47"/>
    <mergeCell ref="A48:J48"/>
    <mergeCell ref="A50:J50"/>
    <mergeCell ref="B39:J39"/>
    <mergeCell ref="B40:J40"/>
    <mergeCell ref="B41:J41"/>
    <mergeCell ref="B42:J42"/>
    <mergeCell ref="B43:J43"/>
    <mergeCell ref="B44:J44"/>
    <mergeCell ref="B45:J45"/>
  </mergeCells>
  <pageMargins left="0.7" right="0.7" top="0.75" bottom="0.75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Suriel</dc:creator>
  <cp:lastModifiedBy>Fany Javier Paulino</cp:lastModifiedBy>
  <cp:lastPrinted>2025-01-15T15:57:19Z</cp:lastPrinted>
  <dcterms:created xsi:type="dcterms:W3CDTF">2021-03-22T15:50:10Z</dcterms:created>
  <dcterms:modified xsi:type="dcterms:W3CDTF">2025-01-15T19:50:58Z</dcterms:modified>
</cp:coreProperties>
</file>